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27795" windowHeight="12525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D8" i="1" l="1"/>
  <c r="C25" i="1"/>
  <c r="C23" i="1"/>
  <c r="C21" i="1"/>
  <c r="C19" i="1"/>
  <c r="C17" i="1"/>
  <c r="C15" i="1"/>
  <c r="D15" i="1"/>
  <c r="D17" i="1"/>
  <c r="D19" i="1"/>
  <c r="D21" i="1"/>
  <c r="D23" i="1"/>
  <c r="D25" i="1"/>
  <c r="D12" i="1" l="1"/>
  <c r="C12" i="1"/>
  <c r="D10" i="1"/>
  <c r="C10" i="1"/>
  <c r="C8" i="1"/>
  <c r="G4" i="1"/>
</calcChain>
</file>

<file path=xl/sharedStrings.xml><?xml version="1.0" encoding="utf-8"?>
<sst xmlns="http://schemas.openxmlformats.org/spreadsheetml/2006/main" count="33" uniqueCount="31">
  <si>
    <t>naruszenie na etapie przedkontraktowym</t>
  </si>
  <si>
    <t>naruszenie na etapie zawierania kontraktu</t>
  </si>
  <si>
    <t>naruszenie na etapie wyonywania kontaktu</t>
  </si>
  <si>
    <t>Twój przychód za ostatni rok obrotowy</t>
  </si>
  <si>
    <t>minimalna podstawa kary</t>
  </si>
  <si>
    <t>maksymalna podstawa kary</t>
  </si>
  <si>
    <t>Maksymalny wymiar kary</t>
  </si>
  <si>
    <r>
      <t>Copyright © </t>
    </r>
    <r>
      <rPr>
        <sz val="8"/>
        <color rgb="FFFC9820"/>
        <rFont val="Arial"/>
        <family val="2"/>
        <charset val="238"/>
      </rPr>
      <t>Kaszubiak Jędrzejko Adwokaci</t>
    </r>
    <r>
      <rPr>
        <sz val="8"/>
        <color rgb="FF777777"/>
        <rFont val="Arial"/>
        <family val="2"/>
        <charset val="238"/>
      </rPr>
      <t>. Wszelkie prawa zastrzeżone. </t>
    </r>
    <r>
      <rPr>
        <sz val="8"/>
        <color rgb="FFFC9820"/>
        <rFont val="Arial"/>
        <family val="2"/>
        <charset val="238"/>
      </rPr>
      <t>Biuro: ul. Winogrady 60/2, 61-658 Poznań</t>
    </r>
    <r>
      <rPr>
        <sz val="8"/>
        <color rgb="FF777777"/>
        <rFont val="Arial"/>
        <family val="2"/>
        <charset val="238"/>
      </rPr>
      <t>.</t>
    </r>
  </si>
  <si>
    <t>stosowałem niedowzolone postanowienia umowne w ilości:</t>
  </si>
  <si>
    <t xml:space="preserve">jedno </t>
  </si>
  <si>
    <t xml:space="preserve">dwa </t>
  </si>
  <si>
    <t xml:space="preserve">trzy </t>
  </si>
  <si>
    <t xml:space="preserve">cztery </t>
  </si>
  <si>
    <t>pięć</t>
  </si>
  <si>
    <t xml:space="preserve">sześć lub więcej </t>
  </si>
  <si>
    <t>10-20%</t>
  </si>
  <si>
    <r>
      <t xml:space="preserve">Jeśli po wszczęciu postępowania podjąłeś działania w celu zaprzestania praktyki swoją karę  </t>
    </r>
    <r>
      <rPr>
        <b/>
        <sz val="14"/>
        <color theme="9" tint="-0.249977111117893"/>
        <rFont val="Verdana"/>
        <family val="2"/>
        <charset val="238"/>
      </rPr>
      <t xml:space="preserve">zmniejsz </t>
    </r>
    <r>
      <rPr>
        <b/>
        <sz val="14"/>
        <color theme="1"/>
        <rFont val="Verdana"/>
        <family val="2"/>
        <charset val="238"/>
      </rPr>
      <t>o:</t>
    </r>
  </si>
  <si>
    <r>
      <t xml:space="preserve">Jeśli zaniechałeś stosowania praktyki swoją karę </t>
    </r>
    <r>
      <rPr>
        <b/>
        <sz val="14"/>
        <color theme="9" tint="-0.249977111117893"/>
        <rFont val="Verdana"/>
        <family val="2"/>
        <charset val="238"/>
      </rPr>
      <t xml:space="preserve">zmniejsz </t>
    </r>
    <r>
      <rPr>
        <b/>
        <sz val="14"/>
        <color theme="1"/>
        <rFont val="Verdana"/>
        <family val="2"/>
        <charset val="238"/>
      </rPr>
      <t>o:</t>
    </r>
  </si>
  <si>
    <r>
      <t xml:space="preserve">Jeśli aktywnie współdziałałeś z Prezesem UOKIK w toku postępowania swoją karę  </t>
    </r>
    <r>
      <rPr>
        <b/>
        <sz val="14"/>
        <color theme="9" tint="-0.249977111117893"/>
        <rFont val="Verdana"/>
        <family val="2"/>
        <charset val="238"/>
      </rPr>
      <t xml:space="preserve">zmniejsz </t>
    </r>
    <r>
      <rPr>
        <b/>
        <sz val="14"/>
        <color theme="1"/>
        <rFont val="Verdana"/>
        <family val="2"/>
        <charset val="238"/>
      </rPr>
      <t>o:</t>
    </r>
  </si>
  <si>
    <r>
      <t xml:space="preserve">Jeśli zrekompensowałeś konsumentom negatywne skutki swoje praktyki swoją karę  </t>
    </r>
    <r>
      <rPr>
        <b/>
        <sz val="14"/>
        <color theme="9" tint="-0.249977111117893"/>
        <rFont val="Verdana"/>
        <family val="2"/>
        <charset val="238"/>
      </rPr>
      <t xml:space="preserve">zmniejsz </t>
    </r>
    <r>
      <rPr>
        <b/>
        <sz val="14"/>
        <color theme="1"/>
        <rFont val="Verdana"/>
        <family val="2"/>
        <charset val="238"/>
      </rPr>
      <t>o:</t>
    </r>
  </si>
  <si>
    <r>
      <t xml:space="preserve">Jeśli uprzednio stosowałeś praktyki naruszające zbiorowe interesy konsumentów swoją karę </t>
    </r>
    <r>
      <rPr>
        <b/>
        <sz val="14"/>
        <color theme="9" tint="-0.249977111117893"/>
        <rFont val="Verdana"/>
        <family val="2"/>
        <charset val="238"/>
      </rPr>
      <t xml:space="preserve">zwiększ </t>
    </r>
    <r>
      <rPr>
        <b/>
        <sz val="14"/>
        <color theme="1"/>
        <rFont val="Verdana"/>
        <family val="2"/>
        <charset val="238"/>
      </rPr>
      <t>o:</t>
    </r>
  </si>
  <si>
    <r>
      <t xml:space="preserve">Jeśli naruszenia miały znaczny zasięg swoją karę </t>
    </r>
    <r>
      <rPr>
        <b/>
        <sz val="14"/>
        <color theme="9" tint="-0.249977111117893"/>
        <rFont val="Verdana"/>
        <family val="2"/>
        <charset val="238"/>
      </rPr>
      <t xml:space="preserve">zwiększ </t>
    </r>
    <r>
      <rPr>
        <b/>
        <sz val="14"/>
        <color theme="1"/>
        <rFont val="Verdana"/>
        <family val="2"/>
        <charset val="238"/>
      </rPr>
      <t>o:</t>
    </r>
  </si>
  <si>
    <r>
      <t xml:space="preserve">Jeśli czerpałeś znaczne korzyści z naruszeń swoją karę </t>
    </r>
    <r>
      <rPr>
        <b/>
        <sz val="14"/>
        <color theme="9" tint="-0.249977111117893"/>
        <rFont val="Verdana"/>
        <family val="2"/>
        <charset val="238"/>
      </rPr>
      <t xml:space="preserve">zwiększ </t>
    </r>
    <r>
      <rPr>
        <b/>
        <sz val="14"/>
        <color theme="1"/>
        <rFont val="Verdana"/>
        <family val="2"/>
        <charset val="238"/>
      </rPr>
      <t>o:</t>
    </r>
  </si>
  <si>
    <t>25-35%</t>
  </si>
  <si>
    <r>
      <t xml:space="preserve">Jeśli naruszałeś interesy konsumentów przez umyślne stosowanie niedozwolonego postanowienia umownego, mimo wytoczonego powództwa swoją karę </t>
    </r>
    <r>
      <rPr>
        <b/>
        <sz val="14"/>
        <color theme="9" tint="-0.249977111117893"/>
        <rFont val="Verdana"/>
        <family val="2"/>
        <charset val="238"/>
      </rPr>
      <t xml:space="preserve">zwiększ </t>
    </r>
    <r>
      <rPr>
        <b/>
        <sz val="14"/>
        <color theme="1"/>
        <rFont val="Verdana"/>
        <family val="2"/>
        <charset val="238"/>
      </rPr>
      <t>o:</t>
    </r>
  </si>
  <si>
    <r>
      <t xml:space="preserve">Pamietaj, że to tylko wytyczne, Prezes UOKIK może </t>
    </r>
    <r>
      <rPr>
        <b/>
        <sz val="16"/>
        <color theme="9" tint="-0.249977111117893"/>
        <rFont val="Verdana"/>
        <family val="2"/>
        <charset val="238"/>
      </rPr>
      <t>nadzwyczajnie podwyższyć</t>
    </r>
    <r>
      <rPr>
        <b/>
        <sz val="16"/>
        <color theme="1"/>
        <rFont val="Verdana"/>
        <family val="2"/>
        <charset val="238"/>
      </rPr>
      <t xml:space="preserve"> Twoją karę, jak również nałożyć karę </t>
    </r>
    <r>
      <rPr>
        <b/>
        <sz val="16"/>
        <color theme="9" tint="-0.249977111117893"/>
        <rFont val="Verdana"/>
        <family val="2"/>
        <charset val="238"/>
      </rPr>
      <t xml:space="preserve">w szczególnie niskiej wysokości </t>
    </r>
  </si>
  <si>
    <r>
      <t xml:space="preserve">Nie </t>
    </r>
    <r>
      <rPr>
        <b/>
        <sz val="14"/>
        <color theme="9" tint="-0.249977111117893"/>
        <rFont val="Verdana"/>
        <family val="2"/>
        <charset val="238"/>
      </rPr>
      <t>zmniejszaj</t>
    </r>
    <r>
      <rPr>
        <b/>
        <sz val="14"/>
        <color theme="1"/>
        <rFont val="Verdana"/>
        <family val="2"/>
        <charset val="238"/>
      </rPr>
      <t xml:space="preserve"> kary poniżej 90% </t>
    </r>
  </si>
  <si>
    <r>
      <t xml:space="preserve">Nie </t>
    </r>
    <r>
      <rPr>
        <b/>
        <sz val="14"/>
        <color theme="9" tint="-0.249977111117893"/>
        <rFont val="Verdana"/>
        <family val="2"/>
        <charset val="238"/>
      </rPr>
      <t>zwiększaj</t>
    </r>
    <r>
      <rPr>
        <b/>
        <sz val="14"/>
        <color theme="1"/>
        <rFont val="Verdana"/>
        <family val="2"/>
        <charset val="238"/>
      </rPr>
      <t xml:space="preserve"> kary powyżej 200%</t>
    </r>
  </si>
  <si>
    <r>
      <t xml:space="preserve">Jeśli naruszałeś zbiorowe interesy konsumentów umyślnie swoją karę </t>
    </r>
    <r>
      <rPr>
        <b/>
        <sz val="14"/>
        <color theme="9" tint="-0.249977111117893"/>
        <rFont val="Verdana"/>
        <family val="2"/>
        <charset val="238"/>
      </rPr>
      <t xml:space="preserve">zwiększ </t>
    </r>
    <r>
      <rPr>
        <b/>
        <sz val="14"/>
        <color theme="1"/>
        <rFont val="Verdana"/>
        <family val="2"/>
        <charset val="238"/>
      </rPr>
      <t>o:</t>
    </r>
  </si>
  <si>
    <t>Przedsiębiorco, oblicz z nami potencjalną karę pieniężną nakładaną przez Prezesa Urzędu Ochrony Konkurencji i Konsumentów  za naruszenie zbiorowych interesów konsumentów</t>
  </si>
  <si>
    <t>Opracowano w oparciu o Wyjaśnienia w sprawie ustalania wysokości kar pieniężnych za stosowanie praktyk naruszających zbiorowe interesy konsumentów opublikowane przez Prezesa UOKIK ; maj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</si>
</sst>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13" x14ac:knownFonts="1">
    <font>
      <sz val="11"/>
      <color theme="1"/>
      <name val="Calibri"/>
      <family val="2"/>
      <charset val="238"/>
      <scheme val="minor"/>
    </font>
    <font>
      <sz val="14"/>
      <color theme="1"/>
      <name val="Verdana"/>
      <family val="2"/>
      <charset val="238"/>
    </font>
    <font>
      <b/>
      <sz val="14"/>
      <color theme="1"/>
      <name val="Verdana"/>
      <family val="2"/>
      <charset val="238"/>
    </font>
    <font>
      <sz val="8"/>
      <color rgb="FF777777"/>
      <name val="Arial"/>
      <family val="2"/>
      <charset val="238"/>
    </font>
    <font>
      <sz val="8"/>
      <color rgb="FFFC9820"/>
      <name val="Arial"/>
      <family val="2"/>
      <charset val="238"/>
    </font>
    <font>
      <b/>
      <sz val="14"/>
      <color theme="9" tint="-0.249977111117893"/>
      <name val="Verdana"/>
      <family val="2"/>
      <charset val="238"/>
    </font>
    <font>
      <sz val="16"/>
      <color theme="1"/>
      <name val="Verdana"/>
      <family val="2"/>
      <charset val="238"/>
    </font>
    <font>
      <sz val="18"/>
      <color theme="9" tint="-0.249977111117893"/>
      <name val="Verdana"/>
      <family val="2"/>
      <charset val="238"/>
    </font>
    <font>
      <sz val="18"/>
      <color theme="9" tint="-0.249977111117893"/>
      <name val="Calibri"/>
      <family val="2"/>
      <charset val="238"/>
      <scheme val="minor"/>
    </font>
    <font>
      <b/>
      <sz val="16"/>
      <color theme="1"/>
      <name val="Verdana"/>
      <family val="2"/>
      <charset val="238"/>
    </font>
    <font>
      <b/>
      <sz val="16"/>
      <color theme="9" tint="-0.249977111117893"/>
      <name val="Verdana"/>
      <family val="2"/>
      <charset val="238"/>
    </font>
    <font>
      <b/>
      <sz val="18"/>
      <color theme="1"/>
      <name val="Verdana"/>
      <family val="2"/>
      <charset val="238"/>
    </font>
    <font>
      <b/>
      <sz val="18"/>
      <color theme="9" tint="-0.249977111117893"/>
      <name val="Verdan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2" borderId="0" xfId="0" applyFill="1"/>
    <xf numFmtId="0" fontId="1" fillId="2" borderId="0" xfId="0" applyFont="1" applyFill="1"/>
    <xf numFmtId="0" fontId="1" fillId="2" borderId="0" xfId="0" applyFont="1" applyFill="1" applyAlignment="1">
      <alignment wrapText="1"/>
    </xf>
    <xf numFmtId="0" fontId="2" fillId="2" borderId="0" xfId="0" applyFont="1" applyFill="1" applyAlignment="1">
      <alignment wrapText="1"/>
    </xf>
    <xf numFmtId="0" fontId="3" fillId="2" borderId="0" xfId="0" applyFont="1" applyFill="1"/>
    <xf numFmtId="0" fontId="2" fillId="2" borderId="0" xfId="0" applyFont="1" applyFill="1" applyAlignment="1">
      <alignment horizontal="left" wrapText="1"/>
    </xf>
    <xf numFmtId="9" fontId="2" fillId="2" borderId="0" xfId="0" applyNumberFormat="1" applyFont="1" applyFill="1"/>
    <xf numFmtId="0" fontId="6" fillId="2" borderId="0" xfId="0" applyFont="1" applyFill="1"/>
    <xf numFmtId="0" fontId="8" fillId="2" borderId="0" xfId="0" applyFont="1" applyFill="1"/>
    <xf numFmtId="164" fontId="7" fillId="2" borderId="0" xfId="0" applyNumberFormat="1" applyFont="1" applyFill="1" applyAlignment="1">
      <alignment wrapText="1"/>
    </xf>
    <xf numFmtId="164" fontId="7" fillId="2" borderId="0" xfId="0" applyNumberFormat="1" applyFont="1" applyFill="1"/>
    <xf numFmtId="164" fontId="8" fillId="2" borderId="0" xfId="0" applyNumberFormat="1" applyFont="1" applyFill="1"/>
    <xf numFmtId="9" fontId="6" fillId="2" borderId="0" xfId="0" applyNumberFormat="1" applyFont="1" applyFill="1"/>
    <xf numFmtId="164" fontId="11" fillId="2" borderId="0" xfId="0" applyNumberFormat="1" applyFont="1" applyFill="1"/>
    <xf numFmtId="164" fontId="12" fillId="2" borderId="0" xfId="0" applyNumberFormat="1" applyFont="1" applyFill="1"/>
    <xf numFmtId="0" fontId="9" fillId="2" borderId="0" xfId="0" applyFont="1" applyFill="1"/>
    <xf numFmtId="9" fontId="7" fillId="2" borderId="0" xfId="0" applyNumberFormat="1" applyFont="1" applyFill="1"/>
    <xf numFmtId="0" fontId="9" fillId="2" borderId="0" xfId="0" applyFont="1" applyFill="1" applyAlignment="1">
      <alignment horizontal="left" wrapText="1"/>
    </xf>
    <xf numFmtId="0" fontId="2" fillId="2" borderId="0" xfId="0" applyFont="1" applyFill="1" applyAlignment="1">
      <alignment horizontal="left" wrapText="1"/>
    </xf>
    <xf numFmtId="0" fontId="1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 vertical="top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nieuczciwepraktykirynkowe.pl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565147</xdr:colOff>
      <xdr:row>0</xdr:row>
      <xdr:rowOff>1783773</xdr:rowOff>
    </xdr:to>
    <xdr:pic>
      <xdr:nvPicPr>
        <xdr:cNvPr id="5" name="Obraz 4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766056" cy="17837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1"/>
  <sheetViews>
    <sheetView tabSelected="1" topLeftCell="A43" zoomScale="85" zoomScaleNormal="85" workbookViewId="0">
      <selection activeCell="D60" sqref="D60"/>
    </sheetView>
  </sheetViews>
  <sheetFormatPr defaultRowHeight="15" x14ac:dyDescent="0.25"/>
  <cols>
    <col min="1" max="1" width="41.5703125" style="1" customWidth="1"/>
    <col min="2" max="2" width="27.5703125" style="1" customWidth="1"/>
    <col min="3" max="3" width="32.140625" style="1" customWidth="1"/>
    <col min="4" max="4" width="36.28515625" style="1" customWidth="1"/>
    <col min="5" max="5" width="9.140625" style="1"/>
    <col min="6" max="6" width="13.28515625" style="1" customWidth="1"/>
    <col min="7" max="7" width="34.85546875" style="1" bestFit="1" customWidth="1"/>
    <col min="8" max="16384" width="9.140625" style="1"/>
  </cols>
  <sheetData>
    <row r="1" spans="1:7" ht="159" customHeight="1" x14ac:dyDescent="0.25">
      <c r="A1" s="20"/>
      <c r="B1" s="20"/>
      <c r="C1" s="20"/>
      <c r="D1" s="20"/>
      <c r="E1" s="20"/>
      <c r="F1" s="20"/>
      <c r="G1" s="20"/>
    </row>
    <row r="2" spans="1:7" ht="69.75" customHeight="1" x14ac:dyDescent="0.25">
      <c r="A2" s="21" t="s">
        <v>29</v>
      </c>
      <c r="B2" s="21"/>
      <c r="C2" s="21"/>
      <c r="D2" s="21"/>
      <c r="E2" s="21"/>
      <c r="F2" s="21"/>
      <c r="G2" s="21"/>
    </row>
    <row r="3" spans="1:7" ht="22.5" x14ac:dyDescent="0.3">
      <c r="A3" s="2"/>
      <c r="B3" s="2"/>
      <c r="C3" s="16" t="s">
        <v>3</v>
      </c>
      <c r="D3" s="16"/>
      <c r="E3" s="8"/>
      <c r="F3" s="8"/>
      <c r="G3" s="14">
        <v>25000000</v>
      </c>
    </row>
    <row r="4" spans="1:7" ht="22.5" x14ac:dyDescent="0.3">
      <c r="A4" s="2"/>
      <c r="B4" s="2"/>
      <c r="C4" s="16" t="s">
        <v>6</v>
      </c>
      <c r="D4" s="16"/>
      <c r="E4" s="8"/>
      <c r="F4" s="13"/>
      <c r="G4" s="15">
        <f>PRODUCT(G3,10%)</f>
        <v>2500000</v>
      </c>
    </row>
    <row r="5" spans="1:7" ht="18" x14ac:dyDescent="0.25">
      <c r="A5" s="2"/>
      <c r="B5" s="2"/>
      <c r="C5" s="2"/>
      <c r="D5" s="2"/>
      <c r="E5" s="2"/>
      <c r="F5" s="2"/>
    </row>
    <row r="6" spans="1:7" ht="18" x14ac:dyDescent="0.25">
      <c r="A6" s="2"/>
      <c r="B6" s="2"/>
      <c r="C6" s="2"/>
      <c r="D6" s="2"/>
      <c r="E6" s="2"/>
      <c r="F6" s="2"/>
    </row>
    <row r="7" spans="1:7" ht="72" x14ac:dyDescent="0.25">
      <c r="A7" s="3"/>
      <c r="B7" s="3"/>
      <c r="C7" s="4" t="s">
        <v>4</v>
      </c>
      <c r="D7" s="4" t="s">
        <v>5</v>
      </c>
      <c r="E7" s="3"/>
      <c r="F7" s="3"/>
    </row>
    <row r="8" spans="1:7" ht="36.75" x14ac:dyDescent="0.3">
      <c r="A8" s="4" t="s">
        <v>0</v>
      </c>
      <c r="B8" s="4"/>
      <c r="C8" s="10">
        <f>PRODUCT(G3,0.02%)</f>
        <v>5000</v>
      </c>
      <c r="D8" s="10">
        <f>PRODUCT(G3,0.3%)</f>
        <v>75000</v>
      </c>
      <c r="E8" s="3"/>
      <c r="F8" s="3"/>
    </row>
    <row r="9" spans="1:7" ht="22.5" x14ac:dyDescent="0.3">
      <c r="A9" s="4"/>
      <c r="B9" s="4"/>
      <c r="C9" s="10"/>
      <c r="D9" s="10"/>
      <c r="E9" s="3"/>
      <c r="F9" s="3"/>
    </row>
    <row r="10" spans="1:7" ht="36.75" x14ac:dyDescent="0.3">
      <c r="A10" s="4" t="s">
        <v>1</v>
      </c>
      <c r="B10" s="4"/>
      <c r="C10" s="10">
        <f>PRODUCT(G3,0.05%)</f>
        <v>12500</v>
      </c>
      <c r="D10" s="10">
        <f>PRODUCT(G3,0.6%)</f>
        <v>150000</v>
      </c>
      <c r="E10" s="3"/>
      <c r="F10" s="3"/>
    </row>
    <row r="11" spans="1:7" ht="22.5" x14ac:dyDescent="0.3">
      <c r="A11" s="4"/>
      <c r="B11" s="4"/>
      <c r="C11" s="10"/>
      <c r="D11" s="10"/>
      <c r="E11" s="3"/>
      <c r="F11" s="3"/>
    </row>
    <row r="12" spans="1:7" ht="36.75" x14ac:dyDescent="0.3">
      <c r="A12" s="4" t="s">
        <v>2</v>
      </c>
      <c r="B12" s="4"/>
      <c r="C12" s="10">
        <f>PRODUCT(G3,0.1%)</f>
        <v>25000</v>
      </c>
      <c r="D12" s="10">
        <f>PRODUCT(G3,0.7%)</f>
        <v>174999.99999999997</v>
      </c>
      <c r="E12" s="3"/>
      <c r="F12" s="3"/>
    </row>
    <row r="13" spans="1:7" ht="23.25" x14ac:dyDescent="0.35">
      <c r="C13" s="11"/>
      <c r="D13" s="12"/>
    </row>
    <row r="14" spans="1:7" ht="23.25" x14ac:dyDescent="0.35">
      <c r="C14" s="11"/>
      <c r="D14" s="12"/>
    </row>
    <row r="15" spans="1:7" ht="72.75" x14ac:dyDescent="0.3">
      <c r="A15" s="4" t="s">
        <v>8</v>
      </c>
      <c r="B15" s="6" t="s">
        <v>9</v>
      </c>
      <c r="C15" s="10">
        <f>PRODUCT(G3,0.02%)</f>
        <v>5000</v>
      </c>
      <c r="D15" s="10">
        <f>PRODUCT(G3,0.1%)</f>
        <v>25000</v>
      </c>
    </row>
    <row r="16" spans="1:7" ht="23.25" x14ac:dyDescent="0.35">
      <c r="C16" s="11"/>
      <c r="D16" s="12"/>
    </row>
    <row r="17" spans="1:6" ht="22.5" x14ac:dyDescent="0.3">
      <c r="B17" s="6" t="s">
        <v>10</v>
      </c>
      <c r="C17" s="10">
        <f>PRODUCT(G3,0.04%)</f>
        <v>10000</v>
      </c>
      <c r="D17" s="10">
        <f>PRODUCT(G3,0.2%)</f>
        <v>50000</v>
      </c>
    </row>
    <row r="18" spans="1:6" ht="23.25" x14ac:dyDescent="0.35">
      <c r="C18" s="11"/>
      <c r="D18" s="12"/>
    </row>
    <row r="19" spans="1:6" ht="22.5" x14ac:dyDescent="0.3">
      <c r="B19" s="6" t="s">
        <v>11</v>
      </c>
      <c r="C19" s="10">
        <f>PRODUCT(G3,0.06%)</f>
        <v>14999.999999999998</v>
      </c>
      <c r="D19" s="10">
        <f>PRODUCT(G3,0.3%)</f>
        <v>75000</v>
      </c>
    </row>
    <row r="20" spans="1:6" ht="23.25" x14ac:dyDescent="0.35">
      <c r="C20" s="11"/>
      <c r="D20" s="12"/>
    </row>
    <row r="21" spans="1:6" ht="22.5" x14ac:dyDescent="0.3">
      <c r="B21" s="6" t="s">
        <v>12</v>
      </c>
      <c r="C21" s="10">
        <f>PRODUCT(G3,0.08%)</f>
        <v>20000</v>
      </c>
      <c r="D21" s="10">
        <f>PRODUCT(G3,0.4%)</f>
        <v>100000</v>
      </c>
    </row>
    <row r="22" spans="1:6" ht="23.25" x14ac:dyDescent="0.35">
      <c r="C22" s="11"/>
      <c r="D22" s="12"/>
    </row>
    <row r="23" spans="1:6" ht="22.5" x14ac:dyDescent="0.3">
      <c r="B23" s="6" t="s">
        <v>13</v>
      </c>
      <c r="C23" s="10">
        <f>PRODUCT(G3,0.1%)</f>
        <v>25000</v>
      </c>
      <c r="D23" s="10">
        <f>PRODUCT(G3,0.5%)</f>
        <v>125000</v>
      </c>
    </row>
    <row r="24" spans="1:6" ht="23.25" x14ac:dyDescent="0.35">
      <c r="C24" s="11"/>
      <c r="D24" s="12"/>
    </row>
    <row r="25" spans="1:6" ht="22.5" x14ac:dyDescent="0.3">
      <c r="B25" s="6" t="s">
        <v>14</v>
      </c>
      <c r="C25" s="10">
        <f>PRODUCT(G3,0.12%)</f>
        <v>29999.999999999996</v>
      </c>
      <c r="D25" s="10">
        <f>PRODUCT(G3,0.6%)</f>
        <v>150000</v>
      </c>
    </row>
    <row r="27" spans="1:6" ht="36" customHeight="1" x14ac:dyDescent="0.3">
      <c r="A27" s="19" t="s">
        <v>17</v>
      </c>
      <c r="B27" s="19"/>
      <c r="C27" s="19"/>
      <c r="D27" s="19"/>
      <c r="E27" s="7"/>
      <c r="F27" s="17">
        <v>0.3</v>
      </c>
    </row>
    <row r="28" spans="1:6" ht="23.25" x14ac:dyDescent="0.35">
      <c r="A28" s="5"/>
      <c r="B28" s="5"/>
      <c r="F28" s="9"/>
    </row>
    <row r="29" spans="1:6" ht="38.25" customHeight="1" x14ac:dyDescent="0.3">
      <c r="A29" s="19" t="s">
        <v>18</v>
      </c>
      <c r="B29" s="19"/>
      <c r="C29" s="19"/>
      <c r="D29" s="19"/>
      <c r="E29" s="7"/>
      <c r="F29" s="17">
        <v>0.2</v>
      </c>
    </row>
    <row r="30" spans="1:6" ht="23.25" x14ac:dyDescent="0.35">
      <c r="F30" s="9"/>
    </row>
    <row r="31" spans="1:6" ht="41.25" customHeight="1" x14ac:dyDescent="0.3">
      <c r="A31" s="19" t="s">
        <v>16</v>
      </c>
      <c r="B31" s="19"/>
      <c r="C31" s="19"/>
      <c r="D31" s="19"/>
      <c r="F31" s="17" t="s">
        <v>15</v>
      </c>
    </row>
    <row r="32" spans="1:6" ht="23.25" x14ac:dyDescent="0.35">
      <c r="F32" s="9"/>
    </row>
    <row r="33" spans="1:6" ht="43.5" customHeight="1" x14ac:dyDescent="0.3">
      <c r="A33" s="19" t="s">
        <v>19</v>
      </c>
      <c r="B33" s="19"/>
      <c r="C33" s="19"/>
      <c r="D33" s="19"/>
      <c r="F33" s="17" t="s">
        <v>15</v>
      </c>
    </row>
    <row r="34" spans="1:6" ht="23.25" x14ac:dyDescent="0.35">
      <c r="F34" s="9"/>
    </row>
    <row r="35" spans="1:6" ht="41.25" customHeight="1" x14ac:dyDescent="0.3">
      <c r="A35" s="19" t="s">
        <v>26</v>
      </c>
      <c r="B35" s="19"/>
      <c r="C35" s="19"/>
      <c r="D35" s="19"/>
      <c r="F35" s="17">
        <v>0.9</v>
      </c>
    </row>
    <row r="36" spans="1:6" ht="23.25" x14ac:dyDescent="0.35">
      <c r="F36" s="9"/>
    </row>
    <row r="37" spans="1:6" ht="23.25" x14ac:dyDescent="0.35">
      <c r="F37" s="9"/>
    </row>
    <row r="38" spans="1:6" ht="23.25" x14ac:dyDescent="0.35">
      <c r="F38" s="9"/>
    </row>
    <row r="39" spans="1:6" ht="42.75" customHeight="1" x14ac:dyDescent="0.3">
      <c r="A39" s="19" t="s">
        <v>28</v>
      </c>
      <c r="B39" s="19"/>
      <c r="C39" s="19"/>
      <c r="D39" s="19"/>
      <c r="E39" s="7"/>
      <c r="F39" s="17">
        <v>0.5</v>
      </c>
    </row>
    <row r="40" spans="1:6" ht="17.25" customHeight="1" x14ac:dyDescent="0.3">
      <c r="A40" s="6"/>
      <c r="B40" s="6"/>
      <c r="C40" s="6"/>
      <c r="D40" s="6"/>
      <c r="E40" s="7"/>
      <c r="F40" s="17"/>
    </row>
    <row r="41" spans="1:6" ht="42.75" customHeight="1" x14ac:dyDescent="0.3">
      <c r="A41" s="19" t="s">
        <v>24</v>
      </c>
      <c r="B41" s="19"/>
      <c r="C41" s="19"/>
      <c r="D41" s="19"/>
      <c r="E41" s="7"/>
      <c r="F41" s="17">
        <v>1</v>
      </c>
    </row>
    <row r="42" spans="1:6" ht="23.25" x14ac:dyDescent="0.35">
      <c r="A42" s="5"/>
      <c r="B42" s="5"/>
      <c r="F42" s="9"/>
    </row>
    <row r="43" spans="1:6" ht="38.25" customHeight="1" x14ac:dyDescent="0.3">
      <c r="A43" s="19" t="s">
        <v>20</v>
      </c>
      <c r="B43" s="19"/>
      <c r="C43" s="19"/>
      <c r="D43" s="19"/>
      <c r="E43" s="7"/>
      <c r="F43" s="17" t="s">
        <v>23</v>
      </c>
    </row>
    <row r="44" spans="1:6" ht="23.25" x14ac:dyDescent="0.35">
      <c r="F44" s="9"/>
    </row>
    <row r="45" spans="1:6" ht="39.75" customHeight="1" x14ac:dyDescent="0.3">
      <c r="A45" s="19" t="s">
        <v>21</v>
      </c>
      <c r="B45" s="19"/>
      <c r="C45" s="19"/>
      <c r="D45" s="19"/>
      <c r="F45" s="17">
        <v>0.2</v>
      </c>
    </row>
    <row r="46" spans="1:6" ht="23.25" x14ac:dyDescent="0.35">
      <c r="F46" s="9"/>
    </row>
    <row r="47" spans="1:6" ht="35.25" customHeight="1" x14ac:dyDescent="0.3">
      <c r="A47" s="19" t="s">
        <v>22</v>
      </c>
      <c r="B47" s="19"/>
      <c r="C47" s="19"/>
      <c r="D47" s="19"/>
      <c r="F47" s="17" t="s">
        <v>15</v>
      </c>
    </row>
    <row r="48" spans="1:6" ht="23.25" x14ac:dyDescent="0.35">
      <c r="F48" s="9"/>
    </row>
    <row r="49" spans="1:6" ht="40.5" customHeight="1" x14ac:dyDescent="0.3">
      <c r="A49" s="19" t="s">
        <v>27</v>
      </c>
      <c r="B49" s="19"/>
      <c r="C49" s="19"/>
      <c r="D49" s="19"/>
      <c r="F49" s="17">
        <v>2</v>
      </c>
    </row>
    <row r="52" spans="1:6" ht="63" customHeight="1" x14ac:dyDescent="0.25">
      <c r="A52" s="18" t="s">
        <v>25</v>
      </c>
      <c r="B52" s="18"/>
      <c r="C52" s="18"/>
      <c r="D52" s="18"/>
    </row>
    <row r="60" spans="1:6" x14ac:dyDescent="0.25">
      <c r="A60" s="5" t="s">
        <v>30</v>
      </c>
    </row>
    <row r="61" spans="1:6" x14ac:dyDescent="0.25">
      <c r="A61" s="5" t="s">
        <v>7</v>
      </c>
    </row>
  </sheetData>
  <mergeCells count="14">
    <mergeCell ref="A33:D33"/>
    <mergeCell ref="A1:G1"/>
    <mergeCell ref="A2:G2"/>
    <mergeCell ref="A27:D27"/>
    <mergeCell ref="A29:D29"/>
    <mergeCell ref="A31:D31"/>
    <mergeCell ref="A52:D52"/>
    <mergeCell ref="A35:D35"/>
    <mergeCell ref="A39:D39"/>
    <mergeCell ref="A43:D43"/>
    <mergeCell ref="A45:D45"/>
    <mergeCell ref="A47:D47"/>
    <mergeCell ref="A49:D49"/>
    <mergeCell ref="A41:D4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adw. Dominik Jędrzejko KJ Adwokaci</dc:creator>
  <cp:lastModifiedBy>adw. Dominik Jędrzejko KJ Adwokaci</cp:lastModifiedBy>
  <dcterms:created xsi:type="dcterms:W3CDTF">2013-05-24T07:38:49Z</dcterms:created>
  <dcterms:modified xsi:type="dcterms:W3CDTF">2013-05-24T09:14:43Z</dcterms:modified>
</cp:coreProperties>
</file>